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Primer trimestre\Cuadros Excel Impresión (Valores)\"/>
    </mc:Choice>
  </mc:AlternateContent>
  <bookViews>
    <workbookView xWindow="120" yWindow="105" windowWidth="18795" windowHeight="11760"/>
  </bookViews>
  <sheets>
    <sheet name="Cuadro 6 IDE" sheetId="1" r:id="rId1"/>
  </sheets>
  <definedNames>
    <definedName name="_xlnm.Print_Area" localSheetId="0">'Cuadro 6 IDE'!$A$1:$O$40</definedName>
    <definedName name="_xlnm.Print_Titles" localSheetId="0">'Cuadro 6 IDE'!$1:$10</definedName>
  </definedNames>
  <calcPr calcId="152511"/>
</workbook>
</file>

<file path=xl/calcChain.xml><?xml version="1.0" encoding="utf-8"?>
<calcChain xmlns="http://schemas.openxmlformats.org/spreadsheetml/2006/main">
  <c r="N33" i="1" l="1"/>
  <c r="H33" i="1"/>
  <c r="C33" i="1"/>
  <c r="N32" i="1"/>
  <c r="H32" i="1"/>
  <c r="C32" i="1"/>
  <c r="M31" i="1"/>
  <c r="M27" i="1" s="1"/>
  <c r="L31" i="1"/>
  <c r="K31" i="1"/>
  <c r="J31" i="1"/>
  <c r="I31" i="1"/>
  <c r="I27" i="1" s="1"/>
  <c r="N27" i="1" s="1"/>
  <c r="H31" i="1"/>
  <c r="G31" i="1"/>
  <c r="F31" i="1"/>
  <c r="E31" i="1"/>
  <c r="E27" i="1" s="1"/>
  <c r="D31" i="1"/>
  <c r="C31" i="1"/>
  <c r="N30" i="1"/>
  <c r="H30" i="1"/>
  <c r="H28" i="1" s="1"/>
  <c r="H27" i="1" s="1"/>
  <c r="C30" i="1"/>
  <c r="N29" i="1"/>
  <c r="H29" i="1"/>
  <c r="C29" i="1"/>
  <c r="N28" i="1"/>
  <c r="M28" i="1"/>
  <c r="L28" i="1"/>
  <c r="K28" i="1"/>
  <c r="J28" i="1"/>
  <c r="I28" i="1"/>
  <c r="G28" i="1"/>
  <c r="F28" i="1"/>
  <c r="E28" i="1"/>
  <c r="D28" i="1"/>
  <c r="C28" i="1"/>
  <c r="L27" i="1"/>
  <c r="K27" i="1"/>
  <c r="J27" i="1"/>
  <c r="G27" i="1"/>
  <c r="F27" i="1"/>
  <c r="D27" i="1"/>
  <c r="C27" i="1"/>
  <c r="N26" i="1"/>
  <c r="H26" i="1"/>
  <c r="C26" i="1"/>
  <c r="N25" i="1"/>
  <c r="H25" i="1"/>
  <c r="C25" i="1"/>
  <c r="N24" i="1"/>
  <c r="H24" i="1"/>
  <c r="H22" i="1" s="1"/>
  <c r="C24" i="1"/>
  <c r="N23" i="1"/>
  <c r="H23" i="1"/>
  <c r="C23" i="1"/>
  <c r="N22" i="1"/>
  <c r="M22" i="1"/>
  <c r="L22" i="1"/>
  <c r="K22" i="1"/>
  <c r="J22" i="1"/>
  <c r="I22" i="1"/>
  <c r="G22" i="1"/>
  <c r="F22" i="1"/>
  <c r="E22" i="1"/>
  <c r="D22" i="1"/>
  <c r="C22" i="1"/>
  <c r="N21" i="1"/>
  <c r="H21" i="1"/>
  <c r="C21" i="1"/>
  <c r="N20" i="1"/>
  <c r="H20" i="1"/>
  <c r="C20" i="1"/>
  <c r="N19" i="1"/>
  <c r="H19" i="1"/>
  <c r="H17" i="1" s="1"/>
  <c r="C19" i="1"/>
  <c r="N18" i="1"/>
  <c r="H18" i="1"/>
  <c r="C18" i="1"/>
  <c r="N17" i="1"/>
  <c r="M17" i="1"/>
  <c r="L17" i="1"/>
  <c r="K17" i="1"/>
  <c r="J17" i="1"/>
  <c r="I17" i="1"/>
  <c r="G17" i="1"/>
  <c r="F17" i="1"/>
  <c r="E17" i="1"/>
  <c r="D17" i="1"/>
  <c r="C17" i="1"/>
  <c r="N16" i="1"/>
  <c r="M16" i="1"/>
  <c r="L16" i="1"/>
  <c r="K16" i="1"/>
  <c r="J16" i="1"/>
  <c r="I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N14" i="1"/>
  <c r="M14" i="1"/>
  <c r="L14" i="1"/>
  <c r="K14" i="1"/>
  <c r="J14" i="1"/>
  <c r="I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N12" i="1"/>
  <c r="M12" i="1"/>
  <c r="L12" i="1"/>
  <c r="K12" i="1"/>
  <c r="J12" i="1"/>
  <c r="I12" i="1"/>
  <c r="G12" i="1"/>
  <c r="F12" i="1"/>
  <c r="E12" i="1"/>
  <c r="D12" i="1"/>
  <c r="C12" i="1"/>
  <c r="H14" i="1" l="1"/>
  <c r="H16" i="1"/>
  <c r="N31" i="1"/>
  <c r="H12" i="1" l="1"/>
</calcChain>
</file>

<file path=xl/sharedStrings.xml><?xml version="1.0" encoding="utf-8"?>
<sst xmlns="http://schemas.openxmlformats.org/spreadsheetml/2006/main" count="64" uniqueCount="43">
  <si>
    <t>(en millones de balboas)</t>
  </si>
  <si>
    <t>Total</t>
  </si>
  <si>
    <t>Segundo</t>
  </si>
  <si>
    <t>Cuarto</t>
  </si>
  <si>
    <t>(P) Cifras preliminares.</t>
  </si>
  <si>
    <t>(E) Cifras estimadas.</t>
  </si>
  <si>
    <t>2016 (P)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</si>
  <si>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</si>
  <si>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</si>
  <si>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</si>
  <si>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</si>
  <si>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</si>
  <si>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</si>
  <si>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</si>
  <si>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</si>
  <si>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</si>
  <si>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</si>
  <si>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</si>
  <si>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</si>
  <si>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</si>
  <si>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</si>
  <si>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</si>
  <si>
    <t xml:space="preserve">           Empresas de la Zona Libre de Colón</t>
  </si>
  <si>
    <t xml:space="preserve">           Otras empresas</t>
  </si>
  <si>
    <t>CONTRALORÍA GENERAL DE LA REPÚBLICA - INSTITUTO NACIONAL DE ESTADÍSTICA Y CENSO</t>
  </si>
  <si>
    <t>Primer</t>
  </si>
  <si>
    <t>Tercer</t>
  </si>
  <si>
    <t>Trimestre</t>
  </si>
  <si>
    <t xml:space="preserve">Variación                                                                                                                  </t>
  </si>
  <si>
    <t>porcentual</t>
  </si>
  <si>
    <t>0.0 Cantidad cero o nula.</t>
  </si>
  <si>
    <t>Partida y sector</t>
  </si>
  <si>
    <t>Línea</t>
  </si>
  <si>
    <t>núm.</t>
  </si>
  <si>
    <t>Flujo de inversión extranjera directa</t>
  </si>
  <si>
    <t>Flujo de Inversión Extranjera Directa</t>
  </si>
  <si>
    <t>2018 (E)</t>
  </si>
  <si>
    <t>2017 (P)</t>
  </si>
  <si>
    <t>PARTIDA Y SECTOR: AÑOS 2016-17 Y PRIMER TRIMESTRE 2018</t>
  </si>
  <si>
    <t>Cuadro 6. FLUJO DE INVERSIÓN EXTRANJERA DIRECTA EN LA REPÚBLICA, SEGÚN</t>
  </si>
  <si>
    <t>Nota: El título del cuadro se modificó de INVERSIÓN DIRECTA EXTRANJERA a FLUJO DE INVERSIÓN EXTRANJERA DIRECTA</t>
  </si>
  <si>
    <t xml:space="preserve">         para homologarlo con las presentaciones internacionales.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</si>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</sst>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 [$€-2]\ * #,##0.00_ ;_ [$€-2]\ * \-#,##0.00_ ;_ [$€-2]\ * &quot;-&quot;??_ "/>
  </numFmts>
  <fonts count="2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5" fontId="9" fillId="0" borderId="0" applyFont="0" applyFill="0" applyBorder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19" fillId="0" borderId="0"/>
    <xf numFmtId="0" fontId="20" fillId="0" borderId="0"/>
    <xf numFmtId="0" fontId="1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7" fillId="0" borderId="7" applyNumberFormat="0" applyFill="0" applyAlignment="0" applyProtection="0"/>
    <xf numFmtId="0" fontId="18" fillId="0" borderId="8" applyNumberFormat="0" applyFill="0" applyAlignment="0" applyProtection="0"/>
  </cellStyleXfs>
  <cellXfs count="55">
    <xf numFmtId="0" fontId="0" fillId="0" borderId="0" xfId="0"/>
    <xf numFmtId="0" fontId="9" fillId="24" borderId="0" xfId="0" applyFont="1" applyFill="1"/>
    <xf numFmtId="164" fontId="9" fillId="24" borderId="9" xfId="0" applyNumberFormat="1" applyFont="1" applyFill="1" applyBorder="1"/>
    <xf numFmtId="164" fontId="9" fillId="24" borderId="9" xfId="0" applyNumberFormat="1" applyFont="1" applyFill="1" applyBorder="1" applyAlignment="1">
      <alignment horizontal="right"/>
    </xf>
    <xf numFmtId="0" fontId="9" fillId="24" borderId="0" xfId="0" applyFont="1" applyFill="1" applyBorder="1"/>
    <xf numFmtId="0" fontId="9" fillId="24" borderId="17" xfId="0" applyNumberFormat="1" applyFont="1" applyFill="1" applyBorder="1"/>
    <xf numFmtId="0" fontId="9" fillId="24" borderId="0" xfId="0" applyNumberFormat="1" applyFont="1" applyFill="1"/>
    <xf numFmtId="0" fontId="9" fillId="24" borderId="12" xfId="0" applyNumberFormat="1" applyFont="1" applyFill="1" applyBorder="1"/>
    <xf numFmtId="0" fontId="9" fillId="24" borderId="21" xfId="0" applyNumberFormat="1" applyFont="1" applyFill="1" applyBorder="1"/>
    <xf numFmtId="0" fontId="9" fillId="24" borderId="9" xfId="0" applyNumberFormat="1" applyFont="1" applyFill="1" applyBorder="1" applyAlignment="1">
      <alignment horizontal="left" indent="2"/>
    </xf>
    <xf numFmtId="0" fontId="9" fillId="24" borderId="9" xfId="0" applyNumberFormat="1" applyFont="1" applyFill="1" applyBorder="1" applyAlignment="1">
      <alignment horizontal="left" indent="1"/>
    </xf>
    <xf numFmtId="0" fontId="9" fillId="24" borderId="10" xfId="0" applyNumberFormat="1" applyFont="1" applyFill="1" applyBorder="1"/>
    <xf numFmtId="164" fontId="9" fillId="24" borderId="9" xfId="35" applyNumberFormat="1" applyFont="1" applyFill="1" applyBorder="1" applyAlignment="1">
      <alignment horizontal="center" vertical="center" wrapText="1"/>
    </xf>
    <xf numFmtId="164" fontId="9" fillId="24" borderId="10" xfId="0" applyNumberFormat="1" applyFont="1" applyFill="1" applyBorder="1"/>
    <xf numFmtId="0" fontId="9" fillId="24" borderId="19" xfId="0" applyNumberFormat="1" applyFont="1" applyFill="1" applyBorder="1"/>
    <xf numFmtId="0" fontId="21" fillId="24" borderId="0" xfId="0" applyFont="1" applyFill="1" applyAlignment="1">
      <alignment horizontal="right"/>
    </xf>
    <xf numFmtId="0" fontId="21" fillId="24" borderId="0" xfId="0" applyFont="1" applyFill="1"/>
    <xf numFmtId="0" fontId="21" fillId="25" borderId="20" xfId="0" applyNumberFormat="1" applyFont="1" applyFill="1" applyBorder="1" applyAlignment="1">
      <alignment vertical="center" wrapText="1"/>
    </xf>
    <xf numFmtId="0" fontId="21" fillId="25" borderId="21" xfId="0" applyNumberFormat="1" applyFont="1" applyFill="1" applyBorder="1" applyAlignment="1">
      <alignment vertical="center"/>
    </xf>
    <xf numFmtId="0" fontId="21" fillId="25" borderId="16" xfId="0" applyNumberFormat="1" applyFont="1" applyFill="1" applyBorder="1" applyAlignment="1" applyProtection="1">
      <alignment horizontal="center" vertical="center" wrapText="1"/>
    </xf>
    <xf numFmtId="0" fontId="21" fillId="25" borderId="16" xfId="0" applyNumberFormat="1" applyFont="1" applyFill="1" applyBorder="1" applyAlignment="1">
      <alignment vertical="center" wrapText="1"/>
    </xf>
    <xf numFmtId="0" fontId="21" fillId="25" borderId="11" xfId="0" applyNumberFormat="1" applyFont="1" applyFill="1" applyBorder="1" applyAlignment="1">
      <alignment vertical="center" wrapText="1"/>
    </xf>
    <xf numFmtId="0" fontId="21" fillId="25" borderId="9" xfId="0" applyNumberFormat="1" applyFont="1" applyFill="1" applyBorder="1" applyAlignment="1">
      <alignment vertical="center"/>
    </xf>
    <xf numFmtId="0" fontId="21" fillId="25" borderId="18" xfId="0" applyNumberFormat="1" applyFont="1" applyFill="1" applyBorder="1" applyAlignment="1" applyProtection="1">
      <alignment horizontal="center" vertical="top" wrapText="1"/>
    </xf>
    <xf numFmtId="0" fontId="21" fillId="25" borderId="14" xfId="0" applyNumberFormat="1" applyFont="1" applyFill="1" applyBorder="1" applyAlignment="1">
      <alignment vertical="center" wrapText="1"/>
    </xf>
    <xf numFmtId="0" fontId="21" fillId="25" borderId="11" xfId="0" applyNumberFormat="1" applyFont="1" applyFill="1" applyBorder="1" applyAlignment="1">
      <alignment horizontal="center" vertical="center" wrapText="1"/>
    </xf>
    <xf numFmtId="0" fontId="21" fillId="25" borderId="9" xfId="0" applyNumberFormat="1" applyFont="1" applyFill="1" applyBorder="1" applyAlignment="1">
      <alignment horizontal="center" vertical="center"/>
    </xf>
    <xf numFmtId="0" fontId="21" fillId="25" borderId="14" xfId="0" applyNumberFormat="1" applyFont="1" applyFill="1" applyBorder="1" applyAlignment="1">
      <alignment horizontal="center" vertical="center" wrapText="1"/>
    </xf>
    <xf numFmtId="0" fontId="21" fillId="25" borderId="12" xfId="0" applyNumberFormat="1" applyFont="1" applyFill="1" applyBorder="1" applyAlignment="1">
      <alignment vertical="center" wrapText="1"/>
    </xf>
    <xf numFmtId="0" fontId="21" fillId="25" borderId="10" xfId="0" applyNumberFormat="1" applyFont="1" applyFill="1" applyBorder="1" applyAlignment="1">
      <alignment vertical="center"/>
    </xf>
    <xf numFmtId="0" fontId="21" fillId="25" borderId="13" xfId="0" applyNumberFormat="1" applyFont="1" applyFill="1" applyBorder="1" applyAlignment="1" applyProtection="1">
      <alignment horizontal="center" vertical="center"/>
    </xf>
    <xf numFmtId="0" fontId="21" fillId="25" borderId="10" xfId="0" applyNumberFormat="1" applyFont="1" applyFill="1" applyBorder="1" applyAlignment="1" applyProtection="1">
      <alignment horizontal="center" vertical="center"/>
    </xf>
    <xf numFmtId="0" fontId="21" fillId="25" borderId="18" xfId="0" applyNumberFormat="1" applyFont="1" applyFill="1" applyBorder="1" applyAlignment="1">
      <alignment vertical="center" wrapText="1"/>
    </xf>
    <xf numFmtId="0" fontId="21" fillId="24" borderId="9" xfId="0" applyNumberFormat="1" applyFont="1" applyFill="1" applyBorder="1"/>
    <xf numFmtId="0" fontId="21" fillId="24" borderId="9" xfId="0" applyNumberFormat="1" applyFont="1" applyFill="1" applyBorder="1" applyAlignment="1">
      <alignment horizontal="left" indent="1"/>
    </xf>
    <xf numFmtId="0" fontId="21" fillId="24" borderId="9" xfId="0" applyNumberFormat="1" applyFont="1" applyFill="1" applyBorder="1" applyAlignment="1">
      <alignment horizontal="left" indent="2"/>
    </xf>
    <xf numFmtId="0" fontId="21" fillId="0" borderId="0" xfId="0" applyFont="1" applyBorder="1" applyAlignment="1"/>
    <xf numFmtId="0" fontId="9" fillId="0" borderId="0" xfId="0" applyFont="1" applyBorder="1" applyAlignment="1"/>
    <xf numFmtId="0" fontId="21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21" fillId="25" borderId="15" xfId="0" applyNumberFormat="1" applyFont="1" applyFill="1" applyBorder="1" applyAlignment="1" applyProtection="1">
      <alignment horizontal="center" vertical="center"/>
    </xf>
    <xf numFmtId="0" fontId="21" fillId="25" borderId="21" xfId="0" applyNumberFormat="1" applyFont="1" applyFill="1" applyBorder="1" applyAlignment="1" applyProtection="1">
      <alignment horizontal="center" vertical="center"/>
    </xf>
    <xf numFmtId="164" fontId="21" fillId="24" borderId="9" xfId="0" applyNumberFormat="1" applyFont="1" applyFill="1" applyBorder="1"/>
    <xf numFmtId="0" fontId="21" fillId="25" borderId="16" xfId="0" applyNumberFormat="1" applyFont="1" applyFill="1" applyBorder="1" applyAlignment="1" applyProtection="1">
      <alignment horizontal="center" vertical="center"/>
    </xf>
    <xf numFmtId="0" fontId="21" fillId="25" borderId="17" xfId="0" applyNumberFormat="1" applyFont="1" applyFill="1" applyBorder="1" applyAlignment="1" applyProtection="1">
      <alignment horizontal="center" vertical="center"/>
    </xf>
    <xf numFmtId="0" fontId="21" fillId="25" borderId="20" xfId="0" applyNumberFormat="1" applyFont="1" applyFill="1" applyBorder="1" applyAlignment="1" applyProtection="1">
      <alignment horizontal="center" vertical="center"/>
    </xf>
    <xf numFmtId="0" fontId="21" fillId="25" borderId="18" xfId="0" applyNumberFormat="1" applyFont="1" applyFill="1" applyBorder="1" applyAlignment="1" applyProtection="1">
      <alignment horizontal="center" vertical="center"/>
    </xf>
    <xf numFmtId="0" fontId="21" fillId="25" borderId="19" xfId="0" applyNumberFormat="1" applyFont="1" applyFill="1" applyBorder="1" applyAlignment="1" applyProtection="1">
      <alignment horizontal="center" vertical="center"/>
    </xf>
    <xf numFmtId="0" fontId="21" fillId="25" borderId="12" xfId="0" applyNumberFormat="1" applyFont="1" applyFill="1" applyBorder="1" applyAlignment="1" applyProtection="1">
      <alignment horizontal="center" vertical="center"/>
    </xf>
    <xf numFmtId="0" fontId="21" fillId="25" borderId="14" xfId="0" applyNumberFormat="1" applyFont="1" applyFill="1" applyBorder="1" applyAlignment="1" applyProtection="1">
      <alignment horizontal="center" vertical="center"/>
    </xf>
    <xf numFmtId="0" fontId="21" fillId="25" borderId="0" xfId="0" applyNumberFormat="1" applyFont="1" applyFill="1" applyBorder="1" applyAlignment="1" applyProtection="1">
      <alignment horizontal="center" vertical="center"/>
    </xf>
    <xf numFmtId="0" fontId="21" fillId="25" borderId="11" xfId="0" applyNumberFormat="1" applyFont="1" applyFill="1" applyBorder="1" applyAlignment="1" applyProtection="1">
      <alignment horizontal="center" vertical="center"/>
    </xf>
    <xf numFmtId="0" fontId="21" fillId="25" borderId="13" xfId="0" applyNumberFormat="1" applyFont="1" applyFill="1" applyBorder="1" applyAlignment="1" applyProtection="1">
      <alignment horizontal="center" vertical="center"/>
    </xf>
    <xf numFmtId="0" fontId="21" fillId="25" borderId="21" xfId="0" applyNumberFormat="1" applyFont="1" applyFill="1" applyBorder="1" applyAlignment="1">
      <alignment horizontal="center" vertical="center"/>
    </xf>
    <xf numFmtId="0" fontId="21" fillId="25" borderId="10" xfId="0" applyNumberFormat="1" applyFont="1" applyFill="1" applyBorder="1" applyAlignment="1">
      <alignment horizontal="center" vertic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" xfId="37" builtinId="10" customBuiltin="1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tabSelected="1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/>
    </sheetView>
  </sheetViews>
  <sheetFormatPr baseColWidth="10" defaultRowHeight="12.75" customHeight="1" x14ac:dyDescent="0.2"/>
  <cols>
    <col min="1" max="1" width="6.7109375" style="1" customWidth="1"/>
    <col min="2" max="2" width="52.7109375" style="1" customWidth="1"/>
    <col min="3" max="7" width="10.7109375" style="1" customWidth="1"/>
    <col min="8" max="8" width="15.7109375" style="1" customWidth="1"/>
    <col min="9" max="12" width="14.7109375" style="1" customWidth="1"/>
    <col min="13" max="14" width="15.7109375" style="1" customWidth="1"/>
    <col min="15" max="15" width="6.7109375" style="1" customWidth="1"/>
    <col min="16" max="16384" width="11.42578125" style="1"/>
  </cols>
  <sheetData>
    <row r="1" spans="1:17" ht="15.75" customHeight="1" x14ac:dyDescent="0.2">
      <c r="A1" s="36" t="s">
        <v>24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 t="s">
        <v>24</v>
      </c>
    </row>
    <row r="2" spans="1:17" ht="8.1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9"/>
    </row>
    <row r="3" spans="1:17" s="16" customFormat="1" ht="15.75" customHeight="1" x14ac:dyDescent="0.2">
      <c r="A3" s="36" t="s">
        <v>39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8" t="s">
        <v>39</v>
      </c>
      <c r="P3" s="15"/>
      <c r="Q3" s="15"/>
    </row>
    <row r="4" spans="1:17" s="16" customFormat="1" ht="15.75" customHeight="1" x14ac:dyDescent="0.2">
      <c r="A4" s="36" t="s">
        <v>38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8" t="s">
        <v>38</v>
      </c>
      <c r="P4" s="15"/>
      <c r="Q4" s="15"/>
    </row>
    <row r="5" spans="1:17" ht="8.1" customHeight="1" x14ac:dyDescent="0.2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7" ht="12.75" customHeight="1" x14ac:dyDescent="0.2">
      <c r="A6" s="17"/>
      <c r="B6" s="18"/>
      <c r="C6" s="43" t="s">
        <v>34</v>
      </c>
      <c r="D6" s="44"/>
      <c r="E6" s="44"/>
      <c r="F6" s="44"/>
      <c r="G6" s="45"/>
      <c r="H6" s="43" t="s">
        <v>34</v>
      </c>
      <c r="I6" s="44"/>
      <c r="J6" s="44"/>
      <c r="K6" s="44"/>
      <c r="L6" s="44"/>
      <c r="M6" s="44"/>
      <c r="N6" s="19" t="s">
        <v>28</v>
      </c>
      <c r="O6" s="20"/>
    </row>
    <row r="7" spans="1:17" ht="12.75" customHeight="1" x14ac:dyDescent="0.2">
      <c r="A7" s="21"/>
      <c r="B7" s="22"/>
      <c r="C7" s="46" t="s">
        <v>0</v>
      </c>
      <c r="D7" s="47"/>
      <c r="E7" s="47"/>
      <c r="F7" s="47"/>
      <c r="G7" s="48"/>
      <c r="H7" s="46" t="s">
        <v>0</v>
      </c>
      <c r="I7" s="47"/>
      <c r="J7" s="47"/>
      <c r="K7" s="47"/>
      <c r="L7" s="47"/>
      <c r="M7" s="47"/>
      <c r="N7" s="23" t="s">
        <v>29</v>
      </c>
      <c r="O7" s="24"/>
    </row>
    <row r="8" spans="1:17" ht="12.75" customHeight="1" x14ac:dyDescent="0.2">
      <c r="A8" s="25" t="s">
        <v>32</v>
      </c>
      <c r="B8" s="26" t="s">
        <v>31</v>
      </c>
      <c r="C8" s="52" t="s">
        <v>6</v>
      </c>
      <c r="D8" s="52"/>
      <c r="E8" s="52"/>
      <c r="F8" s="52"/>
      <c r="G8" s="52"/>
      <c r="H8" s="52" t="s">
        <v>37</v>
      </c>
      <c r="I8" s="52"/>
      <c r="J8" s="52"/>
      <c r="K8" s="52"/>
      <c r="L8" s="52"/>
      <c r="M8" s="40" t="s">
        <v>36</v>
      </c>
      <c r="N8" s="40" t="s">
        <v>36</v>
      </c>
      <c r="O8" s="27" t="s">
        <v>32</v>
      </c>
    </row>
    <row r="9" spans="1:17" ht="12.75" customHeight="1" x14ac:dyDescent="0.2">
      <c r="A9" s="25" t="s">
        <v>33</v>
      </c>
      <c r="B9" s="22"/>
      <c r="C9" s="53" t="s">
        <v>1</v>
      </c>
      <c r="D9" s="49" t="s">
        <v>27</v>
      </c>
      <c r="E9" s="50"/>
      <c r="F9" s="50"/>
      <c r="G9" s="51"/>
      <c r="H9" s="53" t="s">
        <v>1</v>
      </c>
      <c r="I9" s="49" t="s">
        <v>27</v>
      </c>
      <c r="J9" s="50"/>
      <c r="K9" s="50"/>
      <c r="L9" s="51"/>
      <c r="M9" s="41" t="s">
        <v>25</v>
      </c>
      <c r="N9" s="41" t="s">
        <v>25</v>
      </c>
      <c r="O9" s="27" t="s">
        <v>33</v>
      </c>
    </row>
    <row r="10" spans="1:17" ht="12.75" customHeight="1" x14ac:dyDescent="0.2">
      <c r="A10" s="28"/>
      <c r="B10" s="29"/>
      <c r="C10" s="54"/>
      <c r="D10" s="30" t="s">
        <v>25</v>
      </c>
      <c r="E10" s="30" t="s">
        <v>2</v>
      </c>
      <c r="F10" s="30" t="s">
        <v>26</v>
      </c>
      <c r="G10" s="30" t="s">
        <v>3</v>
      </c>
      <c r="H10" s="54"/>
      <c r="I10" s="30" t="s">
        <v>25</v>
      </c>
      <c r="J10" s="30" t="s">
        <v>2</v>
      </c>
      <c r="K10" s="30" t="s">
        <v>26</v>
      </c>
      <c r="L10" s="30" t="s">
        <v>3</v>
      </c>
      <c r="M10" s="31" t="s">
        <v>42</v>
      </c>
      <c r="N10" s="31" t="s">
        <v>42</v>
      </c>
      <c r="O10" s="32"/>
    </row>
    <row r="11" spans="1:17" ht="6" customHeight="1" x14ac:dyDescent="0.2">
      <c r="A11" s="5"/>
      <c r="B11" s="8"/>
      <c r="C11" s="2"/>
      <c r="D11" s="12"/>
      <c r="E11" s="12"/>
      <c r="F11" s="12"/>
      <c r="G11" s="12"/>
      <c r="H11" s="2"/>
      <c r="I11" s="2"/>
      <c r="J11" s="2"/>
      <c r="K11" s="2"/>
      <c r="L11" s="2"/>
      <c r="M11" s="2"/>
      <c r="N11" s="2"/>
      <c r="O11" s="6"/>
    </row>
    <row r="12" spans="1:17" ht="15.75" customHeight="1" x14ac:dyDescent="0.2">
      <c r="A12" s="6">
        <v>1</v>
      </c>
      <c r="B12" s="33" t="s">
        <v>35</v>
      </c>
      <c r="C12" s="42">
        <f>SUM(C13+C14+C15+C16)</f>
        <v>5225.5</v>
      </c>
      <c r="D12" s="42">
        <f t="shared" ref="D12:G12" si="0">SUM(D13+D14+D15+D16)</f>
        <v>1188.7</v>
      </c>
      <c r="E12" s="42">
        <f t="shared" si="0"/>
        <v>1500.6999999999998</v>
      </c>
      <c r="F12" s="42">
        <f t="shared" si="0"/>
        <v>1527.3000000000002</v>
      </c>
      <c r="G12" s="42">
        <f t="shared" si="0"/>
        <v>1008.8</v>
      </c>
      <c r="H12" s="42">
        <f>SUM(H13+H14+H15+H16)</f>
        <v>5319.2</v>
      </c>
      <c r="I12" s="42">
        <f t="shared" ref="I12:M12" si="1">SUM(I13+I14+I15+I16)</f>
        <v>1324.1</v>
      </c>
      <c r="J12" s="42">
        <f t="shared" si="1"/>
        <v>1419.6999999999998</v>
      </c>
      <c r="K12" s="42">
        <f t="shared" si="1"/>
        <v>1567.8999999999999</v>
      </c>
      <c r="L12" s="42">
        <f t="shared" si="1"/>
        <v>1007.4999999999999</v>
      </c>
      <c r="M12" s="42">
        <f t="shared" si="1"/>
        <v>1098.5</v>
      </c>
      <c r="N12" s="42">
        <f t="shared" ref="N12:N33" si="2">IF(I12=0,0, +M12/I12*100-100)</f>
        <v>-17.037988067366499</v>
      </c>
      <c r="O12" s="6">
        <v>1</v>
      </c>
    </row>
    <row r="13" spans="1:17" ht="12.75" customHeight="1" x14ac:dyDescent="0.2">
      <c r="A13" s="6">
        <v>2</v>
      </c>
      <c r="B13" s="9" t="s">
        <v>7</v>
      </c>
      <c r="C13" s="2">
        <f t="shared" ref="C13" si="3">SUM(C18+C23)</f>
        <v>371.29999999999995</v>
      </c>
      <c r="D13" s="2">
        <f t="shared" ref="D13:M14" si="4">SUM(D18+D23)</f>
        <v>155.19999999999999</v>
      </c>
      <c r="E13" s="2">
        <f t="shared" si="4"/>
        <v>135.5</v>
      </c>
      <c r="F13" s="2">
        <f t="shared" si="4"/>
        <v>154.5</v>
      </c>
      <c r="G13" s="2">
        <f t="shared" si="4"/>
        <v>-73.900000000000006</v>
      </c>
      <c r="H13" s="2">
        <f>SUM(H18+H23)</f>
        <v>426.20000000000005</v>
      </c>
      <c r="I13" s="2">
        <f t="shared" si="4"/>
        <v>160.89999999999998</v>
      </c>
      <c r="J13" s="2">
        <f t="shared" si="4"/>
        <v>-13.899999999999991</v>
      </c>
      <c r="K13" s="2">
        <f t="shared" si="4"/>
        <v>258.70000000000005</v>
      </c>
      <c r="L13" s="2">
        <f t="shared" si="4"/>
        <v>20.5</v>
      </c>
      <c r="M13" s="2">
        <f t="shared" si="4"/>
        <v>-265.39999999999998</v>
      </c>
      <c r="N13" s="2">
        <f t="shared" si="2"/>
        <v>-264.94717215661899</v>
      </c>
      <c r="O13" s="6">
        <v>2</v>
      </c>
    </row>
    <row r="14" spans="1:17" ht="12.75" customHeight="1" x14ac:dyDescent="0.2">
      <c r="A14" s="6">
        <v>3</v>
      </c>
      <c r="B14" s="9" t="s">
        <v>8</v>
      </c>
      <c r="C14" s="2">
        <f t="shared" ref="C14" si="5">SUM(C19+C24)</f>
        <v>409.2</v>
      </c>
      <c r="D14" s="2">
        <f t="shared" si="4"/>
        <v>7.3</v>
      </c>
      <c r="E14" s="2">
        <f t="shared" si="4"/>
        <v>51.1</v>
      </c>
      <c r="F14" s="2">
        <f t="shared" si="4"/>
        <v>280.10000000000002</v>
      </c>
      <c r="G14" s="2">
        <f t="shared" si="4"/>
        <v>70.7</v>
      </c>
      <c r="H14" s="2">
        <f t="shared" si="4"/>
        <v>-51.200000000000045</v>
      </c>
      <c r="I14" s="2">
        <f t="shared" si="4"/>
        <v>100.9</v>
      </c>
      <c r="J14" s="2">
        <f t="shared" si="4"/>
        <v>52.8</v>
      </c>
      <c r="K14" s="2">
        <f t="shared" si="4"/>
        <v>110.7</v>
      </c>
      <c r="L14" s="2">
        <f t="shared" si="4"/>
        <v>-315.60000000000002</v>
      </c>
      <c r="M14" s="2">
        <f t="shared" si="4"/>
        <v>255.20000000000002</v>
      </c>
      <c r="N14" s="2">
        <f t="shared" si="2"/>
        <v>152.92368681863232</v>
      </c>
      <c r="O14" s="6">
        <v>3</v>
      </c>
    </row>
    <row r="15" spans="1:17" ht="12.75" customHeight="1" x14ac:dyDescent="0.2">
      <c r="A15" s="6">
        <v>4</v>
      </c>
      <c r="B15" s="9" t="s">
        <v>9</v>
      </c>
      <c r="C15" s="2">
        <f t="shared" ref="C15" si="6">SUM(C20+C25+C29+C32)</f>
        <v>329.59999999999991</v>
      </c>
      <c r="D15" s="2">
        <f t="shared" ref="D15:M16" si="7">SUM(D20+D25+D29+D32)</f>
        <v>76.799999999999983</v>
      </c>
      <c r="E15" s="2">
        <f t="shared" si="7"/>
        <v>93.5</v>
      </c>
      <c r="F15" s="2">
        <f t="shared" si="7"/>
        <v>83.3</v>
      </c>
      <c r="G15" s="2">
        <f t="shared" si="7"/>
        <v>75.999999999999986</v>
      </c>
      <c r="H15" s="2">
        <f t="shared" si="7"/>
        <v>447.50000000000006</v>
      </c>
      <c r="I15" s="2">
        <f t="shared" si="7"/>
        <v>100.60000000000001</v>
      </c>
      <c r="J15" s="2">
        <f t="shared" si="7"/>
        <v>127.69999999999999</v>
      </c>
      <c r="K15" s="2">
        <f t="shared" si="7"/>
        <v>104.39999999999999</v>
      </c>
      <c r="L15" s="2">
        <f t="shared" si="7"/>
        <v>114.79999999999998</v>
      </c>
      <c r="M15" s="2">
        <f t="shared" si="7"/>
        <v>135.1</v>
      </c>
      <c r="N15" s="2">
        <f t="shared" si="2"/>
        <v>34.294234592445321</v>
      </c>
      <c r="O15" s="6">
        <v>4</v>
      </c>
    </row>
    <row r="16" spans="1:17" ht="12.75" customHeight="1" x14ac:dyDescent="0.2">
      <c r="A16" s="6">
        <v>5</v>
      </c>
      <c r="B16" s="9" t="s">
        <v>10</v>
      </c>
      <c r="C16" s="2">
        <f t="shared" ref="C16" si="8">SUM(C21+C26+C30+C33)</f>
        <v>4115.3999999999996</v>
      </c>
      <c r="D16" s="2">
        <f t="shared" si="7"/>
        <v>949.40000000000009</v>
      </c>
      <c r="E16" s="2">
        <f t="shared" si="7"/>
        <v>1220.5999999999999</v>
      </c>
      <c r="F16" s="2">
        <f t="shared" si="7"/>
        <v>1009.4000000000001</v>
      </c>
      <c r="G16" s="2">
        <f t="shared" si="7"/>
        <v>936</v>
      </c>
      <c r="H16" s="2">
        <f t="shared" si="7"/>
        <v>4496.7</v>
      </c>
      <c r="I16" s="2">
        <f t="shared" si="7"/>
        <v>961.69999999999993</v>
      </c>
      <c r="J16" s="2">
        <f t="shared" si="7"/>
        <v>1253.0999999999999</v>
      </c>
      <c r="K16" s="2">
        <f t="shared" si="7"/>
        <v>1094.0999999999999</v>
      </c>
      <c r="L16" s="2">
        <f t="shared" si="7"/>
        <v>1187.8</v>
      </c>
      <c r="M16" s="2">
        <f t="shared" si="7"/>
        <v>973.59999999999991</v>
      </c>
      <c r="N16" s="2">
        <f t="shared" si="2"/>
        <v>1.2373921181241485</v>
      </c>
      <c r="O16" s="6">
        <v>5</v>
      </c>
    </row>
    <row r="17" spans="1:15" ht="15.75" customHeight="1" x14ac:dyDescent="0.2">
      <c r="A17" s="6">
        <v>6</v>
      </c>
      <c r="B17" s="34" t="s">
        <v>11</v>
      </c>
      <c r="C17" s="42">
        <f>SUM(C18+C19+C20+C21)</f>
        <v>806.90000000000009</v>
      </c>
      <c r="D17" s="42">
        <f t="shared" ref="D17:M17" si="9">SUM(D18+D19+D20+D21)</f>
        <v>167.9</v>
      </c>
      <c r="E17" s="42">
        <f t="shared" si="9"/>
        <v>135.30000000000001</v>
      </c>
      <c r="F17" s="42">
        <f t="shared" si="9"/>
        <v>339</v>
      </c>
      <c r="G17" s="42">
        <f t="shared" si="9"/>
        <v>164.7</v>
      </c>
      <c r="H17" s="42">
        <f t="shared" si="9"/>
        <v>649.6</v>
      </c>
      <c r="I17" s="42">
        <f t="shared" si="9"/>
        <v>101</v>
      </c>
      <c r="J17" s="42">
        <f t="shared" si="9"/>
        <v>4.2999999999999972</v>
      </c>
      <c r="K17" s="42">
        <f t="shared" si="9"/>
        <v>428.1</v>
      </c>
      <c r="L17" s="42">
        <f t="shared" si="9"/>
        <v>116.19999999999999</v>
      </c>
      <c r="M17" s="42">
        <f t="shared" si="9"/>
        <v>319.60000000000002</v>
      </c>
      <c r="N17" s="42">
        <f t="shared" si="2"/>
        <v>216.43564356435644</v>
      </c>
      <c r="O17" s="6">
        <v>6</v>
      </c>
    </row>
    <row r="18" spans="1:15" ht="12.75" customHeight="1" x14ac:dyDescent="0.2">
      <c r="A18" s="6">
        <v>7</v>
      </c>
      <c r="B18" s="9" t="s">
        <v>12</v>
      </c>
      <c r="C18" s="2">
        <f>SUM(D18+E18+F18+G18)</f>
        <v>85.6</v>
      </c>
      <c r="D18" s="2">
        <v>36.799999999999997</v>
      </c>
      <c r="E18" s="2">
        <v>3.5</v>
      </c>
      <c r="F18" s="2">
        <v>2.5</v>
      </c>
      <c r="G18" s="2">
        <v>42.8</v>
      </c>
      <c r="H18" s="2">
        <f>SUM(I18+J18+K18+L18)</f>
        <v>77.200000000000017</v>
      </c>
      <c r="I18" s="2">
        <v>36.799999999999997</v>
      </c>
      <c r="J18" s="2">
        <v>-121.3</v>
      </c>
      <c r="K18" s="2">
        <v>130.30000000000001</v>
      </c>
      <c r="L18" s="2">
        <v>31.4</v>
      </c>
      <c r="M18" s="2">
        <v>-40.5</v>
      </c>
      <c r="N18" s="2">
        <f t="shared" si="2"/>
        <v>-210.05434782608697</v>
      </c>
      <c r="O18" s="6">
        <v>7</v>
      </c>
    </row>
    <row r="19" spans="1:15" ht="12.75" customHeight="1" x14ac:dyDescent="0.2">
      <c r="A19" s="6">
        <v>8</v>
      </c>
      <c r="B19" s="9" t="s">
        <v>13</v>
      </c>
      <c r="C19" s="2">
        <f t="shared" ref="C19:C21" si="10">SUM(D19+E19+F19+G19)</f>
        <v>291</v>
      </c>
      <c r="D19" s="2">
        <v>0</v>
      </c>
      <c r="E19" s="2">
        <v>10</v>
      </c>
      <c r="F19" s="2">
        <v>245.5</v>
      </c>
      <c r="G19" s="2">
        <v>35.5</v>
      </c>
      <c r="H19" s="2">
        <f t="shared" ref="H19:H21" si="11">SUM(I19+J19+K19+L19)</f>
        <v>-228.60000000000002</v>
      </c>
      <c r="I19" s="2">
        <v>-19.3</v>
      </c>
      <c r="J19" s="2">
        <v>0</v>
      </c>
      <c r="K19" s="2">
        <v>61</v>
      </c>
      <c r="L19" s="2">
        <v>-270.3</v>
      </c>
      <c r="M19" s="3">
        <v>310.3</v>
      </c>
      <c r="N19" s="2">
        <f t="shared" si="2"/>
        <v>-1707.7720207253885</v>
      </c>
      <c r="O19" s="6">
        <v>8</v>
      </c>
    </row>
    <row r="20" spans="1:15" ht="12.75" customHeight="1" x14ac:dyDescent="0.2">
      <c r="A20" s="6">
        <v>9</v>
      </c>
      <c r="B20" s="9" t="s">
        <v>14</v>
      </c>
      <c r="C20" s="2">
        <f t="shared" si="10"/>
        <v>0.4</v>
      </c>
      <c r="D20" s="2">
        <v>0.1</v>
      </c>
      <c r="E20" s="2">
        <v>0.1</v>
      </c>
      <c r="F20" s="2">
        <v>0.1</v>
      </c>
      <c r="G20" s="2">
        <v>0.1</v>
      </c>
      <c r="H20" s="2">
        <f t="shared" si="11"/>
        <v>16.399999999999999</v>
      </c>
      <c r="I20" s="2">
        <v>1.1000000000000001</v>
      </c>
      <c r="J20" s="2">
        <v>5.0999999999999996</v>
      </c>
      <c r="K20" s="2">
        <v>5.0999999999999996</v>
      </c>
      <c r="L20" s="2">
        <v>5.0999999999999996</v>
      </c>
      <c r="M20" s="2">
        <v>1.1000000000000001</v>
      </c>
      <c r="N20" s="2">
        <f t="shared" si="2"/>
        <v>0</v>
      </c>
      <c r="O20" s="6">
        <v>9</v>
      </c>
    </row>
    <row r="21" spans="1:15" ht="12.75" customHeight="1" x14ac:dyDescent="0.2">
      <c r="A21" s="6">
        <v>10</v>
      </c>
      <c r="B21" s="9" t="s">
        <v>15</v>
      </c>
      <c r="C21" s="2">
        <f t="shared" si="10"/>
        <v>429.90000000000003</v>
      </c>
      <c r="D21" s="2">
        <v>131</v>
      </c>
      <c r="E21" s="2">
        <v>121.7</v>
      </c>
      <c r="F21" s="2">
        <v>90.9</v>
      </c>
      <c r="G21" s="2">
        <v>86.3</v>
      </c>
      <c r="H21" s="2">
        <f t="shared" si="11"/>
        <v>784.6</v>
      </c>
      <c r="I21" s="2">
        <v>82.4</v>
      </c>
      <c r="J21" s="2">
        <v>120.5</v>
      </c>
      <c r="K21" s="2">
        <v>231.7</v>
      </c>
      <c r="L21" s="2">
        <v>350</v>
      </c>
      <c r="M21" s="2">
        <v>48.7</v>
      </c>
      <c r="N21" s="2">
        <f t="shared" si="2"/>
        <v>-40.898058252427184</v>
      </c>
      <c r="O21" s="6">
        <v>10</v>
      </c>
    </row>
    <row r="22" spans="1:15" ht="15.75" customHeight="1" x14ac:dyDescent="0.2">
      <c r="A22" s="6">
        <v>11</v>
      </c>
      <c r="B22" s="34" t="s">
        <v>16</v>
      </c>
      <c r="C22" s="42">
        <f>SUM(C23+C24+C25+C26)</f>
        <v>3453</v>
      </c>
      <c r="D22" s="42">
        <f t="shared" ref="D22:M22" si="12">SUM(D23+D24+D25+D26)</f>
        <v>770.90000000000009</v>
      </c>
      <c r="E22" s="42">
        <f t="shared" si="12"/>
        <v>1030.0999999999999</v>
      </c>
      <c r="F22" s="42">
        <f t="shared" si="12"/>
        <v>916.30000000000007</v>
      </c>
      <c r="G22" s="42">
        <f t="shared" si="12"/>
        <v>735.7</v>
      </c>
      <c r="H22" s="42">
        <f t="shared" si="12"/>
        <v>3590.7999999999997</v>
      </c>
      <c r="I22" s="42">
        <f t="shared" si="12"/>
        <v>965.40000000000009</v>
      </c>
      <c r="J22" s="42">
        <f t="shared" si="12"/>
        <v>949.19999999999993</v>
      </c>
      <c r="K22" s="42">
        <f t="shared" si="12"/>
        <v>932.9</v>
      </c>
      <c r="L22" s="42">
        <f t="shared" si="12"/>
        <v>743.3</v>
      </c>
      <c r="M22" s="42">
        <f t="shared" si="12"/>
        <v>341.4</v>
      </c>
      <c r="N22" s="42">
        <f t="shared" si="2"/>
        <v>-64.636420136730891</v>
      </c>
      <c r="O22" s="6">
        <v>11</v>
      </c>
    </row>
    <row r="23" spans="1:15" ht="12.75" customHeight="1" x14ac:dyDescent="0.2">
      <c r="A23" s="6">
        <v>12</v>
      </c>
      <c r="B23" s="9" t="s">
        <v>12</v>
      </c>
      <c r="C23" s="2">
        <f>SUM(D23+E23+F23+G23)</f>
        <v>285.7</v>
      </c>
      <c r="D23" s="2">
        <v>118.4</v>
      </c>
      <c r="E23" s="2">
        <v>132</v>
      </c>
      <c r="F23" s="2">
        <v>152</v>
      </c>
      <c r="G23" s="2">
        <v>-116.7</v>
      </c>
      <c r="H23" s="2">
        <f>SUM(I23+J23+K23+L23)</f>
        <v>349</v>
      </c>
      <c r="I23" s="2">
        <v>124.1</v>
      </c>
      <c r="J23" s="2">
        <v>107.4</v>
      </c>
      <c r="K23" s="2">
        <v>128.4</v>
      </c>
      <c r="L23" s="2">
        <v>-10.9</v>
      </c>
      <c r="M23" s="2">
        <v>-224.9</v>
      </c>
      <c r="N23" s="2">
        <f t="shared" si="2"/>
        <v>-281.22481869460114</v>
      </c>
      <c r="O23" s="6">
        <v>12</v>
      </c>
    </row>
    <row r="24" spans="1:15" ht="12.75" customHeight="1" x14ac:dyDescent="0.2">
      <c r="A24" s="6">
        <v>13</v>
      </c>
      <c r="B24" s="9" t="s">
        <v>13</v>
      </c>
      <c r="C24" s="2">
        <f t="shared" ref="C24:C26" si="13">SUM(D24+E24+F24+G24)</f>
        <v>118.2</v>
      </c>
      <c r="D24" s="2">
        <v>7.3</v>
      </c>
      <c r="E24" s="2">
        <v>41.1</v>
      </c>
      <c r="F24" s="2">
        <v>34.6</v>
      </c>
      <c r="G24" s="2">
        <v>35.200000000000003</v>
      </c>
      <c r="H24" s="2">
        <f>SUM(I24+J24+K24+L24)</f>
        <v>177.39999999999998</v>
      </c>
      <c r="I24" s="2">
        <v>120.2</v>
      </c>
      <c r="J24" s="2">
        <v>52.8</v>
      </c>
      <c r="K24" s="2">
        <v>49.7</v>
      </c>
      <c r="L24" s="2">
        <v>-45.3</v>
      </c>
      <c r="M24" s="2">
        <v>-55.1</v>
      </c>
      <c r="N24" s="2">
        <f t="shared" si="2"/>
        <v>-145.84026622296173</v>
      </c>
      <c r="O24" s="6">
        <v>13</v>
      </c>
    </row>
    <row r="25" spans="1:15" ht="12.75" customHeight="1" x14ac:dyDescent="0.2">
      <c r="A25" s="6">
        <v>14</v>
      </c>
      <c r="B25" s="9" t="s">
        <v>14</v>
      </c>
      <c r="C25" s="2">
        <f t="shared" si="13"/>
        <v>299.39999999999998</v>
      </c>
      <c r="D25" s="2">
        <v>70.099999999999994</v>
      </c>
      <c r="E25" s="2">
        <v>76.2</v>
      </c>
      <c r="F25" s="2">
        <v>79</v>
      </c>
      <c r="G25" s="2">
        <v>74.099999999999994</v>
      </c>
      <c r="H25" s="2">
        <f>SUM(I25+J25+K25+L25)</f>
        <v>386.1</v>
      </c>
      <c r="I25" s="2">
        <v>79.900000000000006</v>
      </c>
      <c r="J25" s="2">
        <v>91.6</v>
      </c>
      <c r="K25" s="2">
        <v>80.5</v>
      </c>
      <c r="L25" s="2">
        <v>134.1</v>
      </c>
      <c r="M25" s="2">
        <v>85</v>
      </c>
      <c r="N25" s="2">
        <f t="shared" si="2"/>
        <v>6.3829787234042499</v>
      </c>
      <c r="O25" s="6">
        <v>14</v>
      </c>
    </row>
    <row r="26" spans="1:15" ht="12.75" customHeight="1" x14ac:dyDescent="0.2">
      <c r="A26" s="6">
        <v>15</v>
      </c>
      <c r="B26" s="9" t="s">
        <v>15</v>
      </c>
      <c r="C26" s="2">
        <f t="shared" si="13"/>
        <v>2749.7000000000003</v>
      </c>
      <c r="D26" s="2">
        <v>575.1</v>
      </c>
      <c r="E26" s="2">
        <v>780.8</v>
      </c>
      <c r="F26" s="2">
        <v>650.70000000000005</v>
      </c>
      <c r="G26" s="2">
        <v>743.1</v>
      </c>
      <c r="H26" s="2">
        <f>SUM(I26+J26+K26+L26)</f>
        <v>2678.2999999999997</v>
      </c>
      <c r="I26" s="2">
        <v>641.20000000000005</v>
      </c>
      <c r="J26" s="2">
        <v>697.4</v>
      </c>
      <c r="K26" s="2">
        <v>674.3</v>
      </c>
      <c r="L26" s="2">
        <v>665.4</v>
      </c>
      <c r="M26" s="2">
        <v>536.4</v>
      </c>
      <c r="N26" s="2">
        <f t="shared" si="2"/>
        <v>-16.344354335620721</v>
      </c>
      <c r="O26" s="6">
        <v>15</v>
      </c>
    </row>
    <row r="27" spans="1:15" ht="15.75" customHeight="1" x14ac:dyDescent="0.2">
      <c r="A27" s="6">
        <v>16</v>
      </c>
      <c r="B27" s="34" t="s">
        <v>17</v>
      </c>
      <c r="C27" s="42">
        <f>SUM(C28+C31)</f>
        <v>965.5999999999998</v>
      </c>
      <c r="D27" s="42">
        <f t="shared" ref="D27:M27" si="14">SUM(D28+D31)</f>
        <v>249.89999999999998</v>
      </c>
      <c r="E27" s="42">
        <f t="shared" si="14"/>
        <v>335.3</v>
      </c>
      <c r="F27" s="42">
        <f t="shared" si="14"/>
        <v>272</v>
      </c>
      <c r="G27" s="42">
        <f t="shared" si="14"/>
        <v>108.4</v>
      </c>
      <c r="H27" s="42">
        <f t="shared" si="14"/>
        <v>1078.8000000000002</v>
      </c>
      <c r="I27" s="42">
        <f t="shared" si="14"/>
        <v>257.69999999999993</v>
      </c>
      <c r="J27" s="42">
        <f t="shared" si="14"/>
        <v>466.2</v>
      </c>
      <c r="K27" s="42">
        <f t="shared" si="14"/>
        <v>206.90000000000003</v>
      </c>
      <c r="L27" s="42">
        <f t="shared" si="14"/>
        <v>148</v>
      </c>
      <c r="M27" s="42">
        <f t="shared" si="14"/>
        <v>437.50000000000006</v>
      </c>
      <c r="N27" s="42">
        <f t="shared" si="2"/>
        <v>69.771051610399752</v>
      </c>
      <c r="O27" s="6">
        <v>16</v>
      </c>
    </row>
    <row r="28" spans="1:15" ht="15.75" customHeight="1" x14ac:dyDescent="0.2">
      <c r="A28" s="6">
        <v>17</v>
      </c>
      <c r="B28" s="35" t="s">
        <v>18</v>
      </c>
      <c r="C28" s="42">
        <f t="shared" ref="C28:M28" si="15">SUM(C29+C30)</f>
        <v>-769.1</v>
      </c>
      <c r="D28" s="42">
        <f t="shared" si="15"/>
        <v>-238.5</v>
      </c>
      <c r="E28" s="42">
        <f t="shared" si="15"/>
        <v>-186.7</v>
      </c>
      <c r="F28" s="42">
        <f t="shared" si="15"/>
        <v>-196</v>
      </c>
      <c r="G28" s="42">
        <f t="shared" si="15"/>
        <v>-147.9</v>
      </c>
      <c r="H28" s="42">
        <f t="shared" si="15"/>
        <v>-746.3</v>
      </c>
      <c r="I28" s="42">
        <f t="shared" si="15"/>
        <v>-239.10000000000002</v>
      </c>
      <c r="J28" s="42">
        <f t="shared" si="15"/>
        <v>-147.80000000000001</v>
      </c>
      <c r="K28" s="42">
        <f t="shared" si="15"/>
        <v>-211.2</v>
      </c>
      <c r="L28" s="42">
        <f t="shared" si="15"/>
        <v>-148.19999999999999</v>
      </c>
      <c r="M28" s="42">
        <f t="shared" si="15"/>
        <v>-127.2</v>
      </c>
      <c r="N28" s="42">
        <f t="shared" si="2"/>
        <v>-46.800501882057723</v>
      </c>
      <c r="O28" s="6">
        <v>17</v>
      </c>
    </row>
    <row r="29" spans="1:15" ht="12.75" customHeight="1" x14ac:dyDescent="0.2">
      <c r="A29" s="6">
        <v>18</v>
      </c>
      <c r="B29" s="9" t="s">
        <v>19</v>
      </c>
      <c r="C29" s="2">
        <f t="shared" ref="C29:C30" si="16">SUM(D29+E29+F29+G29)</f>
        <v>-260.20000000000005</v>
      </c>
      <c r="D29" s="2">
        <v>-58.5</v>
      </c>
      <c r="E29" s="2">
        <v>-61</v>
      </c>
      <c r="F29" s="2">
        <v>-65.3</v>
      </c>
      <c r="G29" s="2">
        <v>-75.400000000000006</v>
      </c>
      <c r="H29" s="2">
        <f t="shared" ref="H29:H30" si="17">SUM(I29+J29+K29+L29)</f>
        <v>-283.89999999999998</v>
      </c>
      <c r="I29" s="2">
        <v>-63.8</v>
      </c>
      <c r="J29" s="2">
        <v>-67.099999999999994</v>
      </c>
      <c r="K29" s="2">
        <v>-76.3</v>
      </c>
      <c r="L29" s="2">
        <v>-76.7</v>
      </c>
      <c r="M29" s="2">
        <v>-57</v>
      </c>
      <c r="N29" s="2">
        <f t="shared" si="2"/>
        <v>-10.658307210031353</v>
      </c>
      <c r="O29" s="6">
        <v>18</v>
      </c>
    </row>
    <row r="30" spans="1:15" ht="12.75" customHeight="1" x14ac:dyDescent="0.2">
      <c r="A30" s="6">
        <v>19</v>
      </c>
      <c r="B30" s="9" t="s">
        <v>20</v>
      </c>
      <c r="C30" s="2">
        <f t="shared" si="16"/>
        <v>-508.9</v>
      </c>
      <c r="D30" s="2">
        <v>-180</v>
      </c>
      <c r="E30" s="2">
        <v>-125.7</v>
      </c>
      <c r="F30" s="2">
        <v>-130.69999999999999</v>
      </c>
      <c r="G30" s="2">
        <v>-72.5</v>
      </c>
      <c r="H30" s="2">
        <f t="shared" si="17"/>
        <v>-462.4</v>
      </c>
      <c r="I30" s="2">
        <v>-175.3</v>
      </c>
      <c r="J30" s="2">
        <v>-80.7</v>
      </c>
      <c r="K30" s="2">
        <v>-134.9</v>
      </c>
      <c r="L30" s="2">
        <v>-71.5</v>
      </c>
      <c r="M30" s="2">
        <v>-70.2</v>
      </c>
      <c r="N30" s="2">
        <f t="shared" si="2"/>
        <v>-59.954363947518544</v>
      </c>
      <c r="O30" s="6">
        <v>19</v>
      </c>
    </row>
    <row r="31" spans="1:15" ht="15.75" customHeight="1" x14ac:dyDescent="0.2">
      <c r="A31" s="6">
        <v>20</v>
      </c>
      <c r="B31" s="34" t="s">
        <v>21</v>
      </c>
      <c r="C31" s="42">
        <f t="shared" ref="C31:M31" si="18">SUM(C32+C33)</f>
        <v>1734.6999999999998</v>
      </c>
      <c r="D31" s="42">
        <f t="shared" si="18"/>
        <v>488.4</v>
      </c>
      <c r="E31" s="42">
        <f t="shared" si="18"/>
        <v>522</v>
      </c>
      <c r="F31" s="42">
        <f t="shared" si="18"/>
        <v>468</v>
      </c>
      <c r="G31" s="42">
        <f t="shared" si="18"/>
        <v>256.3</v>
      </c>
      <c r="H31" s="42">
        <f t="shared" si="18"/>
        <v>1825.1000000000001</v>
      </c>
      <c r="I31" s="42">
        <f t="shared" si="18"/>
        <v>496.79999999999995</v>
      </c>
      <c r="J31" s="42">
        <f t="shared" si="18"/>
        <v>614</v>
      </c>
      <c r="K31" s="42">
        <f t="shared" si="18"/>
        <v>418.1</v>
      </c>
      <c r="L31" s="42">
        <f t="shared" si="18"/>
        <v>296.2</v>
      </c>
      <c r="M31" s="42">
        <f t="shared" si="18"/>
        <v>564.70000000000005</v>
      </c>
      <c r="N31" s="42">
        <f t="shared" si="2"/>
        <v>13.667471819645755</v>
      </c>
      <c r="O31" s="6">
        <v>20</v>
      </c>
    </row>
    <row r="32" spans="1:15" ht="12.75" customHeight="1" x14ac:dyDescent="0.2">
      <c r="A32" s="6">
        <v>21</v>
      </c>
      <c r="B32" s="10" t="s">
        <v>22</v>
      </c>
      <c r="C32" s="2">
        <f t="shared" ref="C32:C33" si="19">SUM(D32+E32+F32+G32)</f>
        <v>290</v>
      </c>
      <c r="D32" s="2">
        <v>65.099999999999994</v>
      </c>
      <c r="E32" s="2">
        <v>78.2</v>
      </c>
      <c r="F32" s="2">
        <v>69.5</v>
      </c>
      <c r="G32" s="2">
        <v>77.2</v>
      </c>
      <c r="H32" s="2">
        <f t="shared" ref="H32:H33" si="20">SUM(I32+J32+K32+L32)</f>
        <v>328.90000000000003</v>
      </c>
      <c r="I32" s="2">
        <v>83.4</v>
      </c>
      <c r="J32" s="2">
        <v>98.1</v>
      </c>
      <c r="K32" s="2">
        <v>95.1</v>
      </c>
      <c r="L32" s="2">
        <v>52.3</v>
      </c>
      <c r="M32" s="2">
        <v>106</v>
      </c>
      <c r="N32" s="2">
        <f t="shared" si="2"/>
        <v>27.098321342925644</v>
      </c>
      <c r="O32" s="6">
        <v>21</v>
      </c>
    </row>
    <row r="33" spans="1:15" ht="12.75" customHeight="1" x14ac:dyDescent="0.2">
      <c r="A33" s="6">
        <v>22</v>
      </c>
      <c r="B33" s="10" t="s">
        <v>23</v>
      </c>
      <c r="C33" s="2">
        <f t="shared" si="19"/>
        <v>1444.6999999999998</v>
      </c>
      <c r="D33" s="2">
        <v>423.3</v>
      </c>
      <c r="E33" s="2">
        <v>443.8</v>
      </c>
      <c r="F33" s="2">
        <v>398.5</v>
      </c>
      <c r="G33" s="2">
        <v>179.1</v>
      </c>
      <c r="H33" s="2">
        <f t="shared" si="20"/>
        <v>1496.2</v>
      </c>
      <c r="I33" s="2">
        <v>413.4</v>
      </c>
      <c r="J33" s="2">
        <v>515.9</v>
      </c>
      <c r="K33" s="2">
        <v>323</v>
      </c>
      <c r="L33" s="2">
        <v>243.9</v>
      </c>
      <c r="M33" s="2">
        <v>458.7</v>
      </c>
      <c r="N33" s="2">
        <f t="shared" si="2"/>
        <v>10.957910014513786</v>
      </c>
      <c r="O33" s="6">
        <v>22</v>
      </c>
    </row>
    <row r="34" spans="1:15" ht="6" customHeight="1" x14ac:dyDescent="0.2">
      <c r="A34" s="7"/>
      <c r="B34" s="11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</row>
    <row r="35" spans="1:15" ht="6" customHeight="1" x14ac:dyDescent="0.2">
      <c r="B35" s="4"/>
    </row>
    <row r="36" spans="1:15" ht="12.75" customHeight="1" x14ac:dyDescent="0.2">
      <c r="A36" s="1" t="s">
        <v>40</v>
      </c>
    </row>
    <row r="37" spans="1:15" ht="12.75" customHeight="1" x14ac:dyDescent="0.2">
      <c r="A37" s="1" t="s">
        <v>41</v>
      </c>
    </row>
    <row r="38" spans="1:15" ht="12.75" customHeight="1" x14ac:dyDescent="0.2">
      <c r="A38" s="1" t="s">
        <v>30</v>
      </c>
    </row>
    <row r="39" spans="1:15" ht="12.75" customHeight="1" x14ac:dyDescent="0.2">
      <c r="A39" s="1" t="s">
        <v>4</v>
      </c>
    </row>
    <row r="40" spans="1:15" ht="12.75" customHeight="1" x14ac:dyDescent="0.2">
      <c r="A40" s="1" t="s">
        <v>5</v>
      </c>
    </row>
  </sheetData>
  <mergeCells count="10">
    <mergeCell ref="C6:G6"/>
    <mergeCell ref="C7:G7"/>
    <mergeCell ref="H7:M7"/>
    <mergeCell ref="H6:M6"/>
    <mergeCell ref="D9:G9"/>
    <mergeCell ref="C8:G8"/>
    <mergeCell ref="H9:H10"/>
    <mergeCell ref="I9:L9"/>
    <mergeCell ref="H8:L8"/>
    <mergeCell ref="C9:C10"/>
  </mergeCells>
  <phoneticPr fontId="0" type="noConversion"/>
  <printOptions horizontalCentered="1"/>
  <pageMargins left="0.74803149606299213" right="0.74803149606299213" top="0.98425196850393704" bottom="0.98425196850393704" header="0" footer="0"/>
  <pageSetup scale="80" orientation="portrait" horizontalDpi="300" verticalDpi="300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IDE</vt:lpstr>
      <vt:lpstr>'Cuadro 6 IDE'!Área_de_impresión</vt:lpstr>
      <vt:lpstr>'Cuadro 6 IDE'!Títulos_a_imprimir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radames</dc:creator>
  <cp:lastModifiedBy>Dalys Liao de Pardo</cp:lastModifiedBy>
  <cp:lastPrinted>2018-06-15T15:21:27Z</cp:lastPrinted>
  <dcterms:created xsi:type="dcterms:W3CDTF">2011-06-14T15:58:14Z</dcterms:created>
  <dcterms:modified xsi:type="dcterms:W3CDTF">2018-06-18T20:49:35Z</dcterms:modified>
</cp:coreProperties>
</file>